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Лист1!$A$1:$N$62</definedName>
  </definedNames>
  <calcPr calcId="145621"/>
</workbook>
</file>

<file path=xl/calcChain.xml><?xml version="1.0" encoding="utf-8"?>
<calcChain xmlns="http://schemas.openxmlformats.org/spreadsheetml/2006/main">
  <c r="M47" i="1" l="1"/>
  <c r="N23" i="1" l="1"/>
  <c r="N24" i="1"/>
  <c r="L29" i="1" l="1"/>
  <c r="N29" i="1"/>
  <c r="N25" i="1"/>
  <c r="M22" i="1"/>
  <c r="M21" i="1" s="1"/>
  <c r="M19" i="1" s="1"/>
  <c r="L22" i="1"/>
  <c r="L21" i="1" s="1"/>
  <c r="L19" i="1" l="1"/>
  <c r="N21" i="1"/>
  <c r="N22" i="1"/>
  <c r="M60" i="1"/>
  <c r="L60" i="1"/>
  <c r="M37" i="1"/>
  <c r="M36" i="1" s="1"/>
  <c r="L37" i="1"/>
  <c r="M17" i="1"/>
  <c r="M29" i="1"/>
  <c r="M35" i="1" l="1"/>
  <c r="L36" i="1"/>
  <c r="L35" i="1" s="1"/>
  <c r="L59" i="1"/>
  <c r="L57" i="1" s="1"/>
  <c r="L55" i="1" s="1"/>
  <c r="M59" i="1"/>
  <c r="M57" i="1" s="1"/>
  <c r="M55" i="1" s="1"/>
  <c r="L47" i="1"/>
  <c r="M43" i="1"/>
  <c r="M16" i="1" s="1"/>
  <c r="L43" i="1"/>
  <c r="L41" i="1"/>
  <c r="L40" i="1" s="1"/>
  <c r="M41" i="1"/>
  <c r="N47" i="1" l="1"/>
  <c r="M40" i="1"/>
  <c r="L17" i="1"/>
  <c r="L16" i="1" s="1"/>
  <c r="M15" i="1"/>
  <c r="N43" i="1"/>
  <c r="N61" i="1"/>
  <c r="N51" i="1"/>
  <c r="N38" i="1"/>
  <c r="N17" i="1" l="1"/>
  <c r="L15" i="1"/>
  <c r="N15" i="1" s="1"/>
  <c r="N37" i="1"/>
  <c r="N36" i="1" s="1"/>
  <c r="N35" i="1" s="1"/>
  <c r="N60" i="1"/>
  <c r="N16" i="1" l="1"/>
  <c r="N59" i="1"/>
  <c r="N57" i="1" s="1"/>
  <c r="N19" i="1"/>
  <c r="N55" i="1" l="1"/>
</calcChain>
</file>

<file path=xl/sharedStrings.xml><?xml version="1.0" encoding="utf-8"?>
<sst xmlns="http://schemas.openxmlformats.org/spreadsheetml/2006/main" count="127" uniqueCount="69">
  <si>
    <t>Форма 1</t>
  </si>
  <si>
    <t>Отчет об использовании бюджетных ассигнований бюджета</t>
  </si>
  <si>
    <t>Удмуртской Республики на реализацию государственной программы</t>
  </si>
  <si>
    <r>
      <t xml:space="preserve">    Ответственный исполнитель  </t>
    </r>
    <r>
      <rPr>
        <b/>
        <u/>
        <sz val="13"/>
        <color theme="1"/>
        <rFont val="Times New Roman"/>
        <family val="1"/>
        <charset val="204"/>
      </rPr>
      <t>Министерство промышленности и торговли Удмуртской Республики</t>
    </r>
    <r>
      <rPr>
        <sz val="12"/>
        <color theme="1"/>
        <rFont val="Times New Roman"/>
        <family val="1"/>
        <charset val="204"/>
      </rPr>
      <t xml:space="preserve"> </t>
    </r>
  </si>
  <si>
    <t>Код аналитической программной классификации</t>
  </si>
  <si>
    <t>Наименование государственной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</si>
  <si>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</si>
  <si>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</si>
  <si>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ГП</t>
  </si>
  <si>
    <t>Пп</t>
  </si>
  <si>
    <t>ОМ</t>
  </si>
  <si>
    <t>М</t>
  </si>
  <si>
    <t>Код главы</t>
  </si>
  <si>
    <t>Рз</t>
  </si>
  <si>
    <t>Пр</t>
  </si>
  <si>
    <t>ЦС</t>
  </si>
  <si>
    <t>ВР</t>
  </si>
  <si>
    <t>сводная бюджетная роспись на отчетную дату</t>
  </si>
  <si>
    <t>кассовое исполнение на отчетную дату</t>
  </si>
  <si>
    <t xml:space="preserve">«Развитие промышленности и потребительского рынка» </t>
  </si>
  <si>
    <t>всего</t>
  </si>
  <si>
    <t>Министерство промышленности и торговли Удмуртской Республики</t>
  </si>
  <si>
    <t>Подпрограмма «Развитие обрабатывающих производств»</t>
  </si>
  <si>
    <t>-</t>
  </si>
  <si>
    <t>Создание условий для увеличения выпуска продукции обрабатывающих производств, повышение ее качества и конкурентоспособности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</si>
  <si>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N 391)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</si>
  <si>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</si>
  <si>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</si>
  <si>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Возмещение части затрат промышленных предприятий, связанных с приобретением нового оборудования</t>
  </si>
  <si>
    <t>Создание, развитие и обеспечение деятельности фондов и организаций поддержки субъектов деятельности в сфере промышленности</t>
  </si>
  <si>
    <t>Финансовое обеспечение создания и деятельности региональных фондов развития промышленности по программам, соответствующим условиям ФГАУ "РФТР" (Фонд развития промышленности)</t>
  </si>
  <si>
    <t>Финансовое обеспечение деятельности региональных фондов развития промышленности по региональным программам в сфере промышленности</t>
  </si>
  <si>
    <t>Подпрограмма 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</t>
  </si>
  <si>
    <t>Сохранение и создание рабочих мест для инвалидов и техническое перевооружение организаций, созданных общественными объединениями инвалидов и осуществляющих производственную деятельность на территории Удмуртской Республики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</si>
  <si>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отопления и электрической энергии, водоснабжения и водоотведения, услугами связи, доступа к сети "Интернет", газом промышленным</t>
  </si>
  <si>
    <t>Подпрограмма «Создание условий для реализации государственной программы»</t>
  </si>
  <si>
    <t>Реализация установленных функций (полномочий) государственного органа</t>
  </si>
  <si>
    <t>Подпрограмма «Развитие инновационного территориального кластера «Удмуртский машиностроительный кластер»</t>
  </si>
  <si>
    <t>156L200000</t>
  </si>
  <si>
    <t>L2</t>
  </si>
  <si>
    <t>Федеральный проект «Адресная поддержка повышения производительности труда на предприятиях»</t>
  </si>
  <si>
    <t>Региональный проект «Адресная поддержка повышения производительности труда на предприятиях»</t>
  </si>
  <si>
    <t>Предоставление субсидий на реализацию мероприятий регионального проекта «Адресная поддержка повышения производительности труда на предприятиях»</t>
  </si>
  <si>
    <t>156L208840</t>
  </si>
  <si>
    <t>_____________</t>
  </si>
  <si>
    <r>
      <t xml:space="preserve">Наименование государственной программы  </t>
    </r>
    <r>
      <rPr>
        <b/>
        <u/>
        <sz val="13"/>
        <color rgb="FF000000"/>
        <rFont val="Times New Roman"/>
        <family val="1"/>
        <charset val="204"/>
      </rPr>
      <t>«Развитие промышленности и потребительского рынка»</t>
    </r>
    <r>
      <rPr>
        <sz val="13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</si>
  <si>
    <t xml:space="preserve">   (указать наименование государственной программы)</t>
  </si>
  <si>
    <t>156L252890</t>
  </si>
  <si>
    <t xml:space="preserve">
Подпрограмма "Развитие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
уголовно-исполнительной системы Удмуртской Республики на 2010 - 2015 годы"
</t>
  </si>
  <si>
    <t>Всего</t>
  </si>
  <si>
    <t>Трудовая адаптация осужденных, создание новых рабочих мест, обеспечение устойчивой работы промышленного сектора учреждений уголовно-исполнительной системы</t>
  </si>
  <si>
    <t>Реализация дополнительных мероприятий по финансовому обеспечению деятельности (докапитализации) региональных фондов развития промышленности</t>
  </si>
  <si>
    <t>15112RП030</t>
  </si>
  <si>
    <t>Предоставление организациям (предприятиям) субсидий на возмещение части затрат на участие в выставках (постановление Правительства Удмуртской Республики от 14 марта 2011 года N 55)</t>
  </si>
  <si>
    <t>842, 821</t>
  </si>
  <si>
    <t xml:space="preserve">Кассовые расходы, в %
</t>
  </si>
  <si>
    <t xml:space="preserve">к сводной бюджетной росписи на отчетную дату
</t>
  </si>
  <si>
    <t xml:space="preserve">Предоставление субсидий на техническое перевооружение, содействие росту конкурентоспособности и продвижению продукции предприятий обрабатывающих производств
</t>
  </si>
  <si>
    <t xml:space="preserve">1510407050
</t>
  </si>
  <si>
    <t>15104R5911</t>
  </si>
  <si>
    <t>15104R5913</t>
  </si>
  <si>
    <t>15104R5914</t>
  </si>
  <si>
    <t xml:space="preserve"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"О промышленной политике в Российской Федерации"
</t>
  </si>
  <si>
    <t xml:space="preserve">15112R5912
</t>
  </si>
  <si>
    <t xml:space="preserve"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
</t>
  </si>
  <si>
    <t xml:space="preserve">1520208060
</t>
  </si>
  <si>
    <t xml:space="preserve">1540200000, 1540455
</t>
  </si>
  <si>
    <t>520,
521</t>
  </si>
  <si>
    <r>
      <t xml:space="preserve">по состоянию на  </t>
    </r>
    <r>
      <rPr>
        <b/>
        <u/>
        <sz val="13"/>
        <color theme="1"/>
        <rFont val="Times New Roman"/>
        <family val="1"/>
        <charset val="204"/>
      </rPr>
      <t>31.12.2023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</si>
</sst>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/>
    <xf numFmtId="0" fontId="10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justify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76B56965016186AAFF528B097BB5882362481DAB51E263ABD8B7D323A376D500C207DD8F4AA147A7C5B2AED6DF61F123Fk139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view="pageBreakPreview" topLeftCell="A13" zoomScale="80" zoomScaleNormal="80" zoomScaleSheetLayoutView="80" workbookViewId="0">
      <selection activeCell="M55" sqref="M55:M56"/>
    </sheetView>
  </sheetViews>
  <sheetFormatPr defaultRowHeight="15" x14ac:dyDescent="0.25"/>
  <cols>
    <col min="1" max="1" width="6.140625" style="1" customWidth="1"/>
    <col min="2" max="2" width="7.140625" style="1" customWidth="1"/>
    <col min="3" max="3" width="7" style="1" customWidth="1"/>
    <col min="4" max="4" width="7.85546875" style="1" customWidth="1"/>
    <col min="5" max="5" width="36.85546875" style="1" customWidth="1"/>
    <col min="6" max="6" width="21.28515625" style="1" customWidth="1"/>
    <col min="7" max="7" width="7.28515625" style="1" customWidth="1"/>
    <col min="8" max="8" width="6.7109375" style="1" customWidth="1"/>
    <col min="9" max="9" width="5.85546875" style="1" customWidth="1"/>
    <col min="10" max="10" width="13.85546875" style="1" customWidth="1"/>
    <col min="11" max="11" width="9.140625" style="1"/>
    <col min="12" max="12" width="13.28515625" style="1" customWidth="1"/>
    <col min="13" max="14" width="12.42578125" style="1" bestFit="1" customWidth="1"/>
  </cols>
  <sheetData>
    <row r="1" spans="1:14" s="1" customFormat="1" ht="15.7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1" customFormat="1" ht="16.5" x14ac:dyDescent="0.25">
      <c r="A2" s="5"/>
    </row>
    <row r="3" spans="1:14" s="1" customFormat="1" ht="16.5" x14ac:dyDescent="0.25">
      <c r="A3" s="5"/>
    </row>
    <row r="4" spans="1:14" ht="16.5" x14ac:dyDescent="0.25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6.5" x14ac:dyDescent="0.25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6.5" x14ac:dyDescent="0.25">
      <c r="A6" s="79" t="s">
        <v>68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ht="15.75" x14ac:dyDescent="0.25">
      <c r="A7" s="3"/>
    </row>
    <row r="8" spans="1:14" ht="16.5" x14ac:dyDescent="0.25">
      <c r="A8" s="80" t="s">
        <v>45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15.75" x14ac:dyDescent="0.25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15.75" x14ac:dyDescent="0.25">
      <c r="A10" s="3"/>
    </row>
    <row r="11" spans="1:14" ht="16.5" x14ac:dyDescent="0.25">
      <c r="A11" s="3" t="s">
        <v>3</v>
      </c>
    </row>
    <row r="12" spans="1:14" ht="16.5" thickBot="1" x14ac:dyDescent="0.3">
      <c r="A12" s="4"/>
    </row>
    <row r="13" spans="1:14" ht="117.75" customHeight="1" thickBot="1" x14ac:dyDescent="0.3">
      <c r="A13" s="63" t="s">
        <v>4</v>
      </c>
      <c r="B13" s="64"/>
      <c r="C13" s="64"/>
      <c r="D13" s="65"/>
      <c r="E13" s="66" t="s">
        <v>5</v>
      </c>
      <c r="F13" s="66" t="s">
        <v>6</v>
      </c>
      <c r="G13" s="63" t="s">
        <v>7</v>
      </c>
      <c r="H13" s="64"/>
      <c r="I13" s="64"/>
      <c r="J13" s="64"/>
      <c r="K13" s="65"/>
      <c r="L13" s="64"/>
      <c r="M13" s="65"/>
      <c r="N13" s="8" t="s">
        <v>55</v>
      </c>
    </row>
    <row r="14" spans="1:14" ht="77.25" thickBot="1" x14ac:dyDescent="0.3">
      <c r="A14" s="9" t="s">
        <v>8</v>
      </c>
      <c r="B14" s="7" t="s">
        <v>9</v>
      </c>
      <c r="C14" s="7" t="s">
        <v>10</v>
      </c>
      <c r="D14" s="7" t="s">
        <v>11</v>
      </c>
      <c r="E14" s="67"/>
      <c r="F14" s="67"/>
      <c r="G14" s="7" t="s">
        <v>12</v>
      </c>
      <c r="H14" s="7" t="s">
        <v>13</v>
      </c>
      <c r="I14" s="7" t="s">
        <v>14</v>
      </c>
      <c r="J14" s="7" t="s">
        <v>15</v>
      </c>
      <c r="K14" s="7" t="s">
        <v>16</v>
      </c>
      <c r="L14" s="7" t="s">
        <v>17</v>
      </c>
      <c r="M14" s="7" t="s">
        <v>18</v>
      </c>
      <c r="N14" s="7" t="s">
        <v>56</v>
      </c>
    </row>
    <row r="15" spans="1:14" s="1" customFormat="1" ht="15.75" thickBot="1" x14ac:dyDescent="0.3">
      <c r="A15" s="41">
        <v>15</v>
      </c>
      <c r="B15" s="41"/>
      <c r="C15" s="41"/>
      <c r="D15" s="41"/>
      <c r="E15" s="68" t="s">
        <v>19</v>
      </c>
      <c r="F15" s="21" t="s">
        <v>20</v>
      </c>
      <c r="G15" s="13">
        <v>842</v>
      </c>
      <c r="H15" s="13"/>
      <c r="I15" s="13"/>
      <c r="J15" s="22">
        <v>1500000000</v>
      </c>
      <c r="K15" s="13"/>
      <c r="L15" s="23">
        <f t="shared" ref="L15:M15" si="0">L16</f>
        <v>223663.1</v>
      </c>
      <c r="M15" s="23">
        <f t="shared" si="0"/>
        <v>223436.799</v>
      </c>
      <c r="N15" s="23">
        <f>M15*100/L15</f>
        <v>99.898820592221057</v>
      </c>
    </row>
    <row r="16" spans="1:14" s="1" customFormat="1" ht="57.75" customHeight="1" thickBot="1" x14ac:dyDescent="0.3">
      <c r="A16" s="43"/>
      <c r="B16" s="43"/>
      <c r="C16" s="43"/>
      <c r="D16" s="43"/>
      <c r="E16" s="69"/>
      <c r="F16" s="11" t="s">
        <v>21</v>
      </c>
      <c r="G16" s="7">
        <v>842</v>
      </c>
      <c r="H16" s="7"/>
      <c r="I16" s="7"/>
      <c r="J16" s="24">
        <v>1500000000</v>
      </c>
      <c r="K16" s="13"/>
      <c r="L16" s="12">
        <f>L17+L35+L43+L55</f>
        <v>223663.1</v>
      </c>
      <c r="M16" s="12">
        <f>M17+M35+M43+M55</f>
        <v>223436.799</v>
      </c>
      <c r="N16" s="12">
        <f>M16*100/L16</f>
        <v>99.898820592221057</v>
      </c>
    </row>
    <row r="17" spans="1:14" s="1" customFormat="1" ht="42.75" customHeight="1" x14ac:dyDescent="0.25">
      <c r="A17" s="41">
        <v>15</v>
      </c>
      <c r="B17" s="41">
        <v>1</v>
      </c>
      <c r="C17" s="41"/>
      <c r="D17" s="41"/>
      <c r="E17" s="55" t="s">
        <v>22</v>
      </c>
      <c r="F17" s="51" t="s">
        <v>20</v>
      </c>
      <c r="G17" s="41">
        <v>842</v>
      </c>
      <c r="H17" s="41">
        <v>4</v>
      </c>
      <c r="I17" s="41">
        <v>12</v>
      </c>
      <c r="J17" s="16">
        <v>1510400000</v>
      </c>
      <c r="K17" s="16">
        <v>810</v>
      </c>
      <c r="L17" s="48">
        <f t="shared" ref="L17" si="1">L19</f>
        <v>141182.6</v>
      </c>
      <c r="M17" s="48">
        <f t="shared" ref="M17" si="2">M19</f>
        <v>141182.59900000002</v>
      </c>
      <c r="N17" s="48">
        <f>M17*100/L17</f>
        <v>99.999999291697435</v>
      </c>
    </row>
    <row r="18" spans="1:14" s="1" customFormat="1" ht="15.75" thickBot="1" x14ac:dyDescent="0.3">
      <c r="A18" s="42"/>
      <c r="B18" s="42"/>
      <c r="C18" s="42"/>
      <c r="D18" s="42"/>
      <c r="E18" s="70"/>
      <c r="F18" s="53"/>
      <c r="G18" s="43"/>
      <c r="H18" s="43"/>
      <c r="I18" s="43"/>
      <c r="J18" s="13">
        <v>1511200000</v>
      </c>
      <c r="K18" s="13">
        <v>630</v>
      </c>
      <c r="L18" s="50"/>
      <c r="M18" s="50"/>
      <c r="N18" s="50"/>
    </row>
    <row r="19" spans="1:14" s="1" customFormat="1" ht="99" customHeight="1" x14ac:dyDescent="0.25">
      <c r="A19" s="42"/>
      <c r="B19" s="42"/>
      <c r="C19" s="42"/>
      <c r="D19" s="42"/>
      <c r="E19" s="70"/>
      <c r="F19" s="59" t="s">
        <v>21</v>
      </c>
      <c r="G19" s="54">
        <v>842</v>
      </c>
      <c r="H19" s="54">
        <v>4</v>
      </c>
      <c r="I19" s="54">
        <v>12</v>
      </c>
      <c r="J19" s="14">
        <v>1510400000</v>
      </c>
      <c r="K19" s="14">
        <v>810</v>
      </c>
      <c r="L19" s="44">
        <f>L21+L29</f>
        <v>141182.6</v>
      </c>
      <c r="M19" s="44">
        <f>M21+M29</f>
        <v>141182.59900000002</v>
      </c>
      <c r="N19" s="44">
        <f>M19*100/L19</f>
        <v>99.999999291697435</v>
      </c>
    </row>
    <row r="20" spans="1:14" s="1" customFormat="1" ht="15.75" thickBot="1" x14ac:dyDescent="0.3">
      <c r="A20" s="43"/>
      <c r="B20" s="43"/>
      <c r="C20" s="43"/>
      <c r="D20" s="43"/>
      <c r="E20" s="56"/>
      <c r="F20" s="60"/>
      <c r="G20" s="40"/>
      <c r="H20" s="40"/>
      <c r="I20" s="40"/>
      <c r="J20" s="7">
        <v>1511200000</v>
      </c>
      <c r="K20" s="7">
        <v>630</v>
      </c>
      <c r="L20" s="45"/>
      <c r="M20" s="45"/>
      <c r="N20" s="45"/>
    </row>
    <row r="21" spans="1:14" s="2" customFormat="1" ht="104.25" customHeight="1" thickBot="1" x14ac:dyDescent="0.3">
      <c r="A21" s="19">
        <v>15</v>
      </c>
      <c r="B21" s="13">
        <v>1</v>
      </c>
      <c r="C21" s="13">
        <v>4</v>
      </c>
      <c r="D21" s="13"/>
      <c r="E21" s="25" t="s">
        <v>24</v>
      </c>
      <c r="F21" s="21" t="s">
        <v>21</v>
      </c>
      <c r="G21" s="13">
        <v>842</v>
      </c>
      <c r="H21" s="13">
        <v>4</v>
      </c>
      <c r="I21" s="13">
        <v>12</v>
      </c>
      <c r="J21" s="13">
        <v>1510400000</v>
      </c>
      <c r="K21" s="13">
        <v>810</v>
      </c>
      <c r="L21" s="23">
        <f>L22+L25+L27+L28</f>
        <v>123767.40000000001</v>
      </c>
      <c r="M21" s="23">
        <f>M22+M25+M27+M28</f>
        <v>123767.399</v>
      </c>
      <c r="N21" s="23">
        <f>M21/L21*100</f>
        <v>99.999999192032789</v>
      </c>
    </row>
    <row r="22" spans="1:14" s="2" customFormat="1" ht="104.25" customHeight="1" thickBot="1" x14ac:dyDescent="0.3">
      <c r="A22" s="41">
        <v>15</v>
      </c>
      <c r="B22" s="54">
        <v>1</v>
      </c>
      <c r="C22" s="54">
        <v>4</v>
      </c>
      <c r="D22" s="41">
        <v>4</v>
      </c>
      <c r="E22" s="10" t="s">
        <v>57</v>
      </c>
      <c r="F22" s="11" t="s">
        <v>21</v>
      </c>
      <c r="G22" s="7" t="s">
        <v>54</v>
      </c>
      <c r="H22" s="7">
        <v>4</v>
      </c>
      <c r="I22" s="7">
        <v>12</v>
      </c>
      <c r="J22" s="7" t="s">
        <v>58</v>
      </c>
      <c r="K22" s="7">
        <v>811</v>
      </c>
      <c r="L22" s="12">
        <f>L23+L24</f>
        <v>6072.8</v>
      </c>
      <c r="M22" s="12">
        <f>M23+M24</f>
        <v>6072.8</v>
      </c>
      <c r="N22" s="12">
        <f>M22/L22*100</f>
        <v>100</v>
      </c>
    </row>
    <row r="23" spans="1:14" s="2" customFormat="1" ht="104.25" customHeight="1" thickBot="1" x14ac:dyDescent="0.3">
      <c r="A23" s="76"/>
      <c r="B23" s="76"/>
      <c r="C23" s="76"/>
      <c r="D23" s="76"/>
      <c r="E23" s="10" t="s">
        <v>53</v>
      </c>
      <c r="F23" s="11" t="s">
        <v>21</v>
      </c>
      <c r="G23" s="7" t="s">
        <v>54</v>
      </c>
      <c r="H23" s="7">
        <v>4</v>
      </c>
      <c r="I23" s="7">
        <v>12</v>
      </c>
      <c r="J23" s="7" t="s">
        <v>58</v>
      </c>
      <c r="K23" s="7">
        <v>811</v>
      </c>
      <c r="L23" s="12">
        <v>1000</v>
      </c>
      <c r="M23" s="12">
        <v>1000</v>
      </c>
      <c r="N23" s="12">
        <f t="shared" ref="N23:N24" si="3">M23/L23*100</f>
        <v>100</v>
      </c>
    </row>
    <row r="24" spans="1:14" s="1" customFormat="1" ht="97.5" customHeight="1" thickBot="1" x14ac:dyDescent="0.3">
      <c r="A24" s="77"/>
      <c r="B24" s="77"/>
      <c r="C24" s="77"/>
      <c r="D24" s="77"/>
      <c r="E24" s="11" t="s">
        <v>25</v>
      </c>
      <c r="F24" s="11" t="s">
        <v>21</v>
      </c>
      <c r="G24" s="7" t="s">
        <v>54</v>
      </c>
      <c r="H24" s="7">
        <v>4</v>
      </c>
      <c r="I24" s="7">
        <v>12</v>
      </c>
      <c r="J24" s="7">
        <v>1510407050</v>
      </c>
      <c r="K24" s="7">
        <v>811</v>
      </c>
      <c r="L24" s="12">
        <v>5072.8</v>
      </c>
      <c r="M24" s="12">
        <v>5072.8</v>
      </c>
      <c r="N24" s="12">
        <f t="shared" si="3"/>
        <v>100</v>
      </c>
    </row>
    <row r="25" spans="1:14" s="1" customFormat="1" ht="96" customHeight="1" x14ac:dyDescent="0.25">
      <c r="A25" s="54">
        <v>15</v>
      </c>
      <c r="B25" s="54">
        <v>1</v>
      </c>
      <c r="C25" s="54">
        <v>4</v>
      </c>
      <c r="D25" s="54">
        <v>8</v>
      </c>
      <c r="E25" s="57" t="s">
        <v>26</v>
      </c>
      <c r="F25" s="59" t="s">
        <v>21</v>
      </c>
      <c r="G25" s="54">
        <v>842</v>
      </c>
      <c r="H25" s="54">
        <v>4</v>
      </c>
      <c r="I25" s="54">
        <v>12</v>
      </c>
      <c r="J25" s="54" t="s">
        <v>59</v>
      </c>
      <c r="K25" s="54">
        <v>811</v>
      </c>
      <c r="L25" s="44">
        <v>11730.9</v>
      </c>
      <c r="M25" s="44">
        <v>11730.898999999999</v>
      </c>
      <c r="N25" s="71">
        <f>M25/L25*100</f>
        <v>99.999991475504856</v>
      </c>
    </row>
    <row r="26" spans="1:14" s="1" customFormat="1" ht="18.75" customHeight="1" thickBot="1" x14ac:dyDescent="0.3">
      <c r="A26" s="40"/>
      <c r="B26" s="40"/>
      <c r="C26" s="40"/>
      <c r="D26" s="40"/>
      <c r="E26" s="58"/>
      <c r="F26" s="60"/>
      <c r="G26" s="40"/>
      <c r="H26" s="40"/>
      <c r="I26" s="40"/>
      <c r="J26" s="40"/>
      <c r="K26" s="40"/>
      <c r="L26" s="45"/>
      <c r="M26" s="45"/>
      <c r="N26" s="72"/>
    </row>
    <row r="27" spans="1:14" s="1" customFormat="1" ht="123" customHeight="1" thickBot="1" x14ac:dyDescent="0.3">
      <c r="A27" s="18">
        <v>15</v>
      </c>
      <c r="B27" s="7">
        <v>1</v>
      </c>
      <c r="C27" s="7">
        <v>4</v>
      </c>
      <c r="D27" s="7">
        <v>9</v>
      </c>
      <c r="E27" s="10" t="s">
        <v>27</v>
      </c>
      <c r="F27" s="11" t="s">
        <v>21</v>
      </c>
      <c r="G27" s="7">
        <v>842</v>
      </c>
      <c r="H27" s="7">
        <v>4</v>
      </c>
      <c r="I27" s="7">
        <v>12</v>
      </c>
      <c r="J27" s="7" t="s">
        <v>60</v>
      </c>
      <c r="K27" s="7">
        <v>811</v>
      </c>
      <c r="L27" s="7">
        <v>24928.1</v>
      </c>
      <c r="M27" s="7">
        <v>24928.1</v>
      </c>
      <c r="N27" s="7">
        <v>100</v>
      </c>
    </row>
    <row r="28" spans="1:14" s="1" customFormat="1" ht="78.75" customHeight="1" thickBot="1" x14ac:dyDescent="0.3">
      <c r="A28" s="18">
        <v>15</v>
      </c>
      <c r="B28" s="7">
        <v>1</v>
      </c>
      <c r="C28" s="7">
        <v>4</v>
      </c>
      <c r="D28" s="7">
        <v>10</v>
      </c>
      <c r="E28" s="10" t="s">
        <v>28</v>
      </c>
      <c r="F28" s="11" t="s">
        <v>21</v>
      </c>
      <c r="G28" s="7">
        <v>842</v>
      </c>
      <c r="H28" s="7">
        <v>4</v>
      </c>
      <c r="I28" s="7">
        <v>12</v>
      </c>
      <c r="J28" s="7" t="s">
        <v>61</v>
      </c>
      <c r="K28" s="7">
        <v>811</v>
      </c>
      <c r="L28" s="12">
        <v>81035.600000000006</v>
      </c>
      <c r="M28" s="12">
        <v>81035.600000000006</v>
      </c>
      <c r="N28" s="7">
        <v>100</v>
      </c>
    </row>
    <row r="29" spans="1:14" s="2" customFormat="1" ht="84" customHeight="1" thickBot="1" x14ac:dyDescent="0.3">
      <c r="A29" s="19">
        <v>15</v>
      </c>
      <c r="B29" s="13">
        <v>1</v>
      </c>
      <c r="C29" s="13">
        <v>12</v>
      </c>
      <c r="D29" s="13"/>
      <c r="E29" s="25" t="s">
        <v>29</v>
      </c>
      <c r="F29" s="21" t="s">
        <v>21</v>
      </c>
      <c r="G29" s="13">
        <v>842</v>
      </c>
      <c r="H29" s="13">
        <v>4</v>
      </c>
      <c r="I29" s="13">
        <v>12</v>
      </c>
      <c r="J29" s="13">
        <v>1511200000</v>
      </c>
      <c r="K29" s="13">
        <v>630</v>
      </c>
      <c r="L29" s="23">
        <f>L32</f>
        <v>17415.2</v>
      </c>
      <c r="M29" s="23">
        <f>M32</f>
        <v>17415.2</v>
      </c>
      <c r="N29" s="13">
        <f>M29/L29*100</f>
        <v>100</v>
      </c>
    </row>
    <row r="30" spans="1:14" s="1" customFormat="1" ht="105.75" customHeight="1" thickBot="1" x14ac:dyDescent="0.3">
      <c r="A30" s="18">
        <v>15</v>
      </c>
      <c r="B30" s="7">
        <v>1</v>
      </c>
      <c r="C30" s="7">
        <v>12</v>
      </c>
      <c r="D30" s="7">
        <v>1</v>
      </c>
      <c r="E30" s="10" t="s">
        <v>30</v>
      </c>
      <c r="F30" s="11" t="s">
        <v>21</v>
      </c>
      <c r="G30" s="7">
        <v>842</v>
      </c>
      <c r="H30" s="7">
        <v>4</v>
      </c>
      <c r="I30" s="7">
        <v>12</v>
      </c>
      <c r="J30" s="7">
        <v>1511208070</v>
      </c>
      <c r="K30" s="7">
        <v>632</v>
      </c>
      <c r="L30" s="7" t="s">
        <v>23</v>
      </c>
      <c r="M30" s="7" t="s">
        <v>23</v>
      </c>
      <c r="N30" s="7" t="s">
        <v>23</v>
      </c>
    </row>
    <row r="31" spans="1:14" s="1" customFormat="1" ht="110.25" customHeight="1" thickBot="1" x14ac:dyDescent="0.3">
      <c r="A31" s="26">
        <v>15</v>
      </c>
      <c r="B31" s="14">
        <v>1</v>
      </c>
      <c r="C31" s="14">
        <v>12</v>
      </c>
      <c r="D31" s="14">
        <v>2</v>
      </c>
      <c r="E31" s="27" t="s">
        <v>31</v>
      </c>
      <c r="F31" s="28" t="s">
        <v>21</v>
      </c>
      <c r="G31" s="7">
        <v>842</v>
      </c>
      <c r="H31" s="7">
        <v>4</v>
      </c>
      <c r="I31" s="7">
        <v>12</v>
      </c>
      <c r="J31" s="7">
        <v>1511208072</v>
      </c>
      <c r="K31" s="7">
        <v>632</v>
      </c>
      <c r="L31" s="7" t="s">
        <v>23</v>
      </c>
      <c r="M31" s="7" t="s">
        <v>23</v>
      </c>
      <c r="N31" s="7" t="s">
        <v>23</v>
      </c>
    </row>
    <row r="32" spans="1:14" s="1" customFormat="1" ht="110.25" customHeight="1" thickBot="1" x14ac:dyDescent="0.3">
      <c r="A32" s="15">
        <v>15</v>
      </c>
      <c r="B32" s="15">
        <v>1</v>
      </c>
      <c r="C32" s="15">
        <v>12</v>
      </c>
      <c r="D32" s="29">
        <v>3</v>
      </c>
      <c r="E32" s="30" t="s">
        <v>62</v>
      </c>
      <c r="F32" s="28" t="s">
        <v>21</v>
      </c>
      <c r="G32" s="14">
        <v>842</v>
      </c>
      <c r="H32" s="14">
        <v>4</v>
      </c>
      <c r="I32" s="14">
        <v>12</v>
      </c>
      <c r="J32" s="7" t="s">
        <v>63</v>
      </c>
      <c r="K32" s="7">
        <v>632</v>
      </c>
      <c r="L32" s="7">
        <v>17415.2</v>
      </c>
      <c r="M32" s="7">
        <v>17415.2</v>
      </c>
      <c r="N32" s="7">
        <v>100</v>
      </c>
    </row>
    <row r="33" spans="1:14" s="1" customFormat="1" ht="33.75" customHeight="1" thickBot="1" x14ac:dyDescent="0.3">
      <c r="A33" s="39">
        <v>15</v>
      </c>
      <c r="B33" s="39">
        <v>1</v>
      </c>
      <c r="C33" s="39">
        <v>12</v>
      </c>
      <c r="D33" s="39">
        <v>4</v>
      </c>
      <c r="E33" s="61" t="s">
        <v>51</v>
      </c>
      <c r="F33" s="39" t="s">
        <v>21</v>
      </c>
      <c r="G33" s="54">
        <v>842</v>
      </c>
      <c r="H33" s="54">
        <v>4</v>
      </c>
      <c r="I33" s="54">
        <v>12</v>
      </c>
      <c r="J33" s="7" t="s">
        <v>52</v>
      </c>
      <c r="K33" s="7">
        <v>632</v>
      </c>
      <c r="L33" s="12" t="s">
        <v>23</v>
      </c>
      <c r="M33" s="12" t="s">
        <v>23</v>
      </c>
      <c r="N33" s="7" t="s">
        <v>23</v>
      </c>
    </row>
    <row r="34" spans="1:14" s="1" customFormat="1" ht="44.25" customHeight="1" thickBot="1" x14ac:dyDescent="0.3">
      <c r="A34" s="40"/>
      <c r="B34" s="40"/>
      <c r="C34" s="40"/>
      <c r="D34" s="40"/>
      <c r="E34" s="62"/>
      <c r="F34" s="40"/>
      <c r="G34" s="40"/>
      <c r="H34" s="40"/>
      <c r="I34" s="40"/>
      <c r="J34" s="7" t="s">
        <v>52</v>
      </c>
      <c r="K34" s="7">
        <v>632</v>
      </c>
      <c r="L34" s="7" t="s">
        <v>23</v>
      </c>
      <c r="M34" s="7" t="s">
        <v>23</v>
      </c>
      <c r="N34" s="7" t="s">
        <v>23</v>
      </c>
    </row>
    <row r="35" spans="1:14" s="1" customFormat="1" ht="64.5" customHeight="1" thickBot="1" x14ac:dyDescent="0.3">
      <c r="A35" s="41">
        <v>15</v>
      </c>
      <c r="B35" s="41">
        <v>2</v>
      </c>
      <c r="C35" s="41"/>
      <c r="D35" s="41"/>
      <c r="E35" s="55" t="s">
        <v>32</v>
      </c>
      <c r="F35" s="21" t="s">
        <v>20</v>
      </c>
      <c r="G35" s="13">
        <v>842</v>
      </c>
      <c r="H35" s="13">
        <v>10</v>
      </c>
      <c r="I35" s="13">
        <v>6</v>
      </c>
      <c r="J35" s="13">
        <v>1520200000</v>
      </c>
      <c r="K35" s="13">
        <v>811</v>
      </c>
      <c r="L35" s="13">
        <f t="shared" ref="L35:M36" si="4">L36</f>
        <v>17040.400000000001</v>
      </c>
      <c r="M35" s="13">
        <f t="shared" si="4"/>
        <v>17040.400000000001</v>
      </c>
      <c r="N35" s="13">
        <f t="shared" ref="N35:N36" si="5">N36</f>
        <v>100</v>
      </c>
    </row>
    <row r="36" spans="1:14" s="1" customFormat="1" ht="59.25" customHeight="1" thickBot="1" x14ac:dyDescent="0.3">
      <c r="A36" s="43"/>
      <c r="B36" s="43"/>
      <c r="C36" s="43"/>
      <c r="D36" s="43"/>
      <c r="E36" s="56"/>
      <c r="F36" s="11" t="s">
        <v>21</v>
      </c>
      <c r="G36" s="7">
        <v>842</v>
      </c>
      <c r="H36" s="7">
        <v>10</v>
      </c>
      <c r="I36" s="7">
        <v>6</v>
      </c>
      <c r="J36" s="7">
        <v>1520200000</v>
      </c>
      <c r="K36" s="7">
        <v>811</v>
      </c>
      <c r="L36" s="7">
        <f t="shared" si="4"/>
        <v>17040.400000000001</v>
      </c>
      <c r="M36" s="7">
        <f t="shared" si="4"/>
        <v>17040.400000000001</v>
      </c>
      <c r="N36" s="12">
        <f t="shared" si="5"/>
        <v>100</v>
      </c>
    </row>
    <row r="37" spans="1:14" s="1" customFormat="1" ht="108.75" customHeight="1" thickBot="1" x14ac:dyDescent="0.3">
      <c r="A37" s="26">
        <v>15</v>
      </c>
      <c r="B37" s="14">
        <v>2</v>
      </c>
      <c r="C37" s="14">
        <v>2</v>
      </c>
      <c r="D37" s="14"/>
      <c r="E37" s="27" t="s">
        <v>33</v>
      </c>
      <c r="F37" s="11" t="s">
        <v>21</v>
      </c>
      <c r="G37" s="7">
        <v>842</v>
      </c>
      <c r="H37" s="7">
        <v>10</v>
      </c>
      <c r="I37" s="7">
        <v>6</v>
      </c>
      <c r="J37" s="7">
        <v>1520200000</v>
      </c>
      <c r="K37" s="7">
        <v>811</v>
      </c>
      <c r="L37" s="7">
        <f>L38+L39</f>
        <v>17040.400000000001</v>
      </c>
      <c r="M37" s="7">
        <f>M38+M39</f>
        <v>17040.400000000001</v>
      </c>
      <c r="N37" s="12">
        <f t="shared" ref="N37:N43" si="6">M37*100/L37</f>
        <v>100</v>
      </c>
    </row>
    <row r="38" spans="1:14" s="1" customFormat="1" ht="156.75" customHeight="1" thickBot="1" x14ac:dyDescent="0.3">
      <c r="A38" s="20">
        <v>15</v>
      </c>
      <c r="B38" s="31">
        <v>2</v>
      </c>
      <c r="C38" s="31">
        <v>2</v>
      </c>
      <c r="D38" s="31">
        <v>3</v>
      </c>
      <c r="E38" s="32" t="s">
        <v>34</v>
      </c>
      <c r="F38" s="28" t="s">
        <v>21</v>
      </c>
      <c r="G38" s="14">
        <v>842</v>
      </c>
      <c r="H38" s="14">
        <v>10</v>
      </c>
      <c r="I38" s="14">
        <v>6</v>
      </c>
      <c r="J38" s="14">
        <v>1520208050</v>
      </c>
      <c r="K38" s="14">
        <v>811</v>
      </c>
      <c r="L38" s="14">
        <v>17040.400000000001</v>
      </c>
      <c r="M38" s="14">
        <v>17040.400000000001</v>
      </c>
      <c r="N38" s="15">
        <f t="shared" si="6"/>
        <v>100</v>
      </c>
    </row>
    <row r="39" spans="1:14" s="1" customFormat="1" ht="156.75" customHeight="1" thickBot="1" x14ac:dyDescent="0.3">
      <c r="A39" s="20">
        <v>15</v>
      </c>
      <c r="B39" s="31">
        <v>2</v>
      </c>
      <c r="C39" s="31">
        <v>2</v>
      </c>
      <c r="D39" s="31">
        <v>4</v>
      </c>
      <c r="E39" s="33" t="s">
        <v>64</v>
      </c>
      <c r="F39" s="34" t="s">
        <v>21</v>
      </c>
      <c r="G39" s="29">
        <v>842</v>
      </c>
      <c r="H39" s="29">
        <v>10</v>
      </c>
      <c r="I39" s="29">
        <v>6</v>
      </c>
      <c r="J39" s="15" t="s">
        <v>65</v>
      </c>
      <c r="K39" s="15">
        <v>811</v>
      </c>
      <c r="L39" s="29">
        <v>0</v>
      </c>
      <c r="M39" s="29">
        <v>0</v>
      </c>
      <c r="N39" s="15">
        <v>0</v>
      </c>
    </row>
    <row r="40" spans="1:14" s="1" customFormat="1" ht="54" customHeight="1" thickBot="1" x14ac:dyDescent="0.3">
      <c r="A40" s="41">
        <v>15</v>
      </c>
      <c r="B40" s="41">
        <v>4</v>
      </c>
      <c r="C40" s="41"/>
      <c r="D40" s="41"/>
      <c r="E40" s="46" t="s">
        <v>48</v>
      </c>
      <c r="F40" s="35" t="s">
        <v>49</v>
      </c>
      <c r="G40" s="36">
        <v>842</v>
      </c>
      <c r="H40" s="36">
        <v>3</v>
      </c>
      <c r="I40" s="37">
        <v>14</v>
      </c>
      <c r="J40" s="36">
        <v>1540000000</v>
      </c>
      <c r="K40" s="36" t="s">
        <v>67</v>
      </c>
      <c r="L40" s="36" t="str">
        <f t="shared" ref="L40:M41" si="7">L41</f>
        <v>-</v>
      </c>
      <c r="M40" s="36" t="str">
        <f t="shared" si="7"/>
        <v>-</v>
      </c>
      <c r="N40" s="15" t="s">
        <v>23</v>
      </c>
    </row>
    <row r="41" spans="1:14" s="1" customFormat="1" ht="87" customHeight="1" thickBot="1" x14ac:dyDescent="0.3">
      <c r="A41" s="43"/>
      <c r="B41" s="43"/>
      <c r="C41" s="43"/>
      <c r="D41" s="43"/>
      <c r="E41" s="47"/>
      <c r="F41" s="28" t="s">
        <v>21</v>
      </c>
      <c r="G41" s="18">
        <v>842</v>
      </c>
      <c r="H41" s="36">
        <v>3</v>
      </c>
      <c r="I41" s="37">
        <v>14</v>
      </c>
      <c r="J41" s="36">
        <v>1540000000</v>
      </c>
      <c r="K41" s="36" t="s">
        <v>67</v>
      </c>
      <c r="L41" s="18" t="str">
        <f t="shared" si="7"/>
        <v>-</v>
      </c>
      <c r="M41" s="18" t="str">
        <f t="shared" si="7"/>
        <v>-</v>
      </c>
      <c r="N41" s="15" t="s">
        <v>23</v>
      </c>
    </row>
    <row r="42" spans="1:14" s="1" customFormat="1" ht="156.75" customHeight="1" thickBot="1" x14ac:dyDescent="0.3">
      <c r="A42" s="20">
        <v>15</v>
      </c>
      <c r="B42" s="31">
        <v>4</v>
      </c>
      <c r="C42" s="31">
        <v>2</v>
      </c>
      <c r="D42" s="31"/>
      <c r="E42" s="32" t="s">
        <v>50</v>
      </c>
      <c r="F42" s="38" t="s">
        <v>21</v>
      </c>
      <c r="G42" s="15">
        <v>842</v>
      </c>
      <c r="H42" s="29">
        <v>3</v>
      </c>
      <c r="I42" s="15">
        <v>14</v>
      </c>
      <c r="J42" s="15" t="s">
        <v>66</v>
      </c>
      <c r="K42" s="15" t="s">
        <v>67</v>
      </c>
      <c r="L42" s="15" t="s">
        <v>23</v>
      </c>
      <c r="M42" s="15" t="s">
        <v>23</v>
      </c>
      <c r="N42" s="14" t="s">
        <v>23</v>
      </c>
    </row>
    <row r="43" spans="1:14" s="1" customFormat="1" ht="33.75" customHeight="1" x14ac:dyDescent="0.25">
      <c r="A43" s="41">
        <v>15</v>
      </c>
      <c r="B43" s="41">
        <v>5</v>
      </c>
      <c r="C43" s="41"/>
      <c r="D43" s="41"/>
      <c r="E43" s="55" t="s">
        <v>35</v>
      </c>
      <c r="F43" s="51" t="s">
        <v>20</v>
      </c>
      <c r="G43" s="41">
        <v>842</v>
      </c>
      <c r="H43" s="41">
        <v>4</v>
      </c>
      <c r="I43" s="41">
        <v>1</v>
      </c>
      <c r="J43" s="41">
        <v>1550100000</v>
      </c>
      <c r="K43" s="16">
        <v>121</v>
      </c>
      <c r="L43" s="48">
        <f t="shared" ref="L43:M43" si="8">L47</f>
        <v>38820.1</v>
      </c>
      <c r="M43" s="41">
        <f t="shared" si="8"/>
        <v>38593.800000000003</v>
      </c>
      <c r="N43" s="48">
        <f t="shared" si="6"/>
        <v>99.417054567092833</v>
      </c>
    </row>
    <row r="44" spans="1:14" s="1" customFormat="1" x14ac:dyDescent="0.25">
      <c r="A44" s="42"/>
      <c r="B44" s="42"/>
      <c r="C44" s="42"/>
      <c r="D44" s="42"/>
      <c r="E44" s="70"/>
      <c r="F44" s="52"/>
      <c r="G44" s="42"/>
      <c r="H44" s="42"/>
      <c r="I44" s="42"/>
      <c r="J44" s="42"/>
      <c r="K44" s="16">
        <v>122</v>
      </c>
      <c r="L44" s="49"/>
      <c r="M44" s="42"/>
      <c r="N44" s="49"/>
    </row>
    <row r="45" spans="1:14" s="1" customFormat="1" x14ac:dyDescent="0.25">
      <c r="A45" s="42"/>
      <c r="B45" s="42"/>
      <c r="C45" s="42"/>
      <c r="D45" s="42"/>
      <c r="E45" s="70"/>
      <c r="F45" s="52"/>
      <c r="G45" s="42"/>
      <c r="H45" s="42"/>
      <c r="I45" s="42"/>
      <c r="J45" s="42"/>
      <c r="K45" s="16">
        <v>129</v>
      </c>
      <c r="L45" s="49"/>
      <c r="M45" s="42"/>
      <c r="N45" s="49"/>
    </row>
    <row r="46" spans="1:14" s="1" customFormat="1" ht="15.75" thickBot="1" x14ac:dyDescent="0.3">
      <c r="A46" s="42"/>
      <c r="B46" s="42"/>
      <c r="C46" s="42"/>
      <c r="D46" s="42"/>
      <c r="E46" s="70"/>
      <c r="F46" s="53"/>
      <c r="G46" s="43"/>
      <c r="H46" s="43"/>
      <c r="I46" s="43"/>
      <c r="J46" s="43"/>
      <c r="K46" s="13">
        <v>244</v>
      </c>
      <c r="L46" s="50"/>
      <c r="M46" s="43"/>
      <c r="N46" s="50"/>
    </row>
    <row r="47" spans="1:14" s="1" customFormat="1" ht="16.5" customHeight="1" x14ac:dyDescent="0.25">
      <c r="A47" s="42"/>
      <c r="B47" s="42"/>
      <c r="C47" s="42"/>
      <c r="D47" s="42"/>
      <c r="E47" s="70"/>
      <c r="F47" s="59" t="s">
        <v>21</v>
      </c>
      <c r="G47" s="54">
        <v>842</v>
      </c>
      <c r="H47" s="54">
        <v>4</v>
      </c>
      <c r="I47" s="54">
        <v>1</v>
      </c>
      <c r="J47" s="54">
        <v>1550100000</v>
      </c>
      <c r="K47" s="14">
        <v>121</v>
      </c>
      <c r="L47" s="44">
        <f t="shared" ref="L47:M47" si="9">L51</f>
        <v>38820.1</v>
      </c>
      <c r="M47" s="54">
        <f t="shared" si="9"/>
        <v>38593.800000000003</v>
      </c>
      <c r="N47" s="44">
        <f>M47*100/L47</f>
        <v>99.417054567092833</v>
      </c>
    </row>
    <row r="48" spans="1:14" s="1" customFormat="1" x14ac:dyDescent="0.25">
      <c r="A48" s="42"/>
      <c r="B48" s="42"/>
      <c r="C48" s="42"/>
      <c r="D48" s="42"/>
      <c r="E48" s="70"/>
      <c r="F48" s="75"/>
      <c r="G48" s="39"/>
      <c r="H48" s="39"/>
      <c r="I48" s="39"/>
      <c r="J48" s="39"/>
      <c r="K48" s="14">
        <v>122</v>
      </c>
      <c r="L48" s="73"/>
      <c r="M48" s="39"/>
      <c r="N48" s="73"/>
    </row>
    <row r="49" spans="1:14" s="1" customFormat="1" x14ac:dyDescent="0.25">
      <c r="A49" s="42"/>
      <c r="B49" s="42"/>
      <c r="C49" s="42"/>
      <c r="D49" s="42"/>
      <c r="E49" s="70"/>
      <c r="F49" s="75"/>
      <c r="G49" s="39"/>
      <c r="H49" s="39"/>
      <c r="I49" s="39"/>
      <c r="J49" s="39"/>
      <c r="K49" s="14">
        <v>129</v>
      </c>
      <c r="L49" s="73"/>
      <c r="M49" s="39"/>
      <c r="N49" s="73"/>
    </row>
    <row r="50" spans="1:14" s="1" customFormat="1" ht="15.75" thickBot="1" x14ac:dyDescent="0.3">
      <c r="A50" s="43"/>
      <c r="B50" s="43"/>
      <c r="C50" s="43"/>
      <c r="D50" s="43"/>
      <c r="E50" s="56"/>
      <c r="F50" s="60"/>
      <c r="G50" s="40"/>
      <c r="H50" s="40"/>
      <c r="I50" s="40"/>
      <c r="J50" s="40"/>
      <c r="K50" s="7">
        <v>244</v>
      </c>
      <c r="L50" s="45"/>
      <c r="M50" s="40"/>
      <c r="N50" s="45"/>
    </row>
    <row r="51" spans="1:14" s="1" customFormat="1" ht="24.75" customHeight="1" x14ac:dyDescent="0.25">
      <c r="A51" s="54">
        <v>15</v>
      </c>
      <c r="B51" s="54">
        <v>5</v>
      </c>
      <c r="C51" s="54">
        <v>1</v>
      </c>
      <c r="D51" s="54"/>
      <c r="E51" s="57" t="s">
        <v>36</v>
      </c>
      <c r="F51" s="59" t="s">
        <v>21</v>
      </c>
      <c r="G51" s="54">
        <v>842</v>
      </c>
      <c r="H51" s="54">
        <v>4</v>
      </c>
      <c r="I51" s="54">
        <v>1</v>
      </c>
      <c r="J51" s="54">
        <v>1550100030</v>
      </c>
      <c r="K51" s="14">
        <v>121</v>
      </c>
      <c r="L51" s="44">
        <v>38820.1</v>
      </c>
      <c r="M51" s="44">
        <v>38593.800000000003</v>
      </c>
      <c r="N51" s="44">
        <f>M51*100/L51</f>
        <v>99.417054567092833</v>
      </c>
    </row>
    <row r="52" spans="1:14" s="1" customFormat="1" x14ac:dyDescent="0.25">
      <c r="A52" s="39"/>
      <c r="B52" s="39"/>
      <c r="C52" s="39"/>
      <c r="D52" s="39"/>
      <c r="E52" s="74"/>
      <c r="F52" s="75"/>
      <c r="G52" s="39"/>
      <c r="H52" s="39"/>
      <c r="I52" s="39"/>
      <c r="J52" s="39"/>
      <c r="K52" s="14">
        <v>122</v>
      </c>
      <c r="L52" s="73"/>
      <c r="M52" s="73"/>
      <c r="N52" s="73"/>
    </row>
    <row r="53" spans="1:14" s="1" customFormat="1" x14ac:dyDescent="0.25">
      <c r="A53" s="39"/>
      <c r="B53" s="39"/>
      <c r="C53" s="39"/>
      <c r="D53" s="39"/>
      <c r="E53" s="74"/>
      <c r="F53" s="75"/>
      <c r="G53" s="39"/>
      <c r="H53" s="39"/>
      <c r="I53" s="39"/>
      <c r="J53" s="39"/>
      <c r="K53" s="14">
        <v>129</v>
      </c>
      <c r="L53" s="73"/>
      <c r="M53" s="73"/>
      <c r="N53" s="73"/>
    </row>
    <row r="54" spans="1:14" s="1" customFormat="1" ht="15.75" thickBot="1" x14ac:dyDescent="0.3">
      <c r="A54" s="40"/>
      <c r="B54" s="40"/>
      <c r="C54" s="40"/>
      <c r="D54" s="40"/>
      <c r="E54" s="58"/>
      <c r="F54" s="60"/>
      <c r="G54" s="40"/>
      <c r="H54" s="40"/>
      <c r="I54" s="40"/>
      <c r="J54" s="40"/>
      <c r="K54" s="7">
        <v>244</v>
      </c>
      <c r="L54" s="45"/>
      <c r="M54" s="45"/>
      <c r="N54" s="45"/>
    </row>
    <row r="55" spans="1:14" ht="32.25" customHeight="1" x14ac:dyDescent="0.25">
      <c r="A55" s="41">
        <v>15</v>
      </c>
      <c r="B55" s="41">
        <v>6</v>
      </c>
      <c r="C55" s="41"/>
      <c r="D55" s="41"/>
      <c r="E55" s="55" t="s">
        <v>37</v>
      </c>
      <c r="F55" s="51" t="s">
        <v>20</v>
      </c>
      <c r="G55" s="41">
        <v>842</v>
      </c>
      <c r="H55" s="41">
        <v>4</v>
      </c>
      <c r="I55" s="41">
        <v>12</v>
      </c>
      <c r="J55" s="16">
        <v>1560100000</v>
      </c>
      <c r="K55" s="41">
        <v>810</v>
      </c>
      <c r="L55" s="48">
        <f t="shared" ref="L55:M55" si="10">L57</f>
        <v>26620</v>
      </c>
      <c r="M55" s="48">
        <f t="shared" si="10"/>
        <v>26620</v>
      </c>
      <c r="N55" s="48">
        <f>M55*100/L55</f>
        <v>100</v>
      </c>
    </row>
    <row r="56" spans="1:14" ht="15.75" thickBot="1" x14ac:dyDescent="0.3">
      <c r="A56" s="42"/>
      <c r="B56" s="42"/>
      <c r="C56" s="42"/>
      <c r="D56" s="42"/>
      <c r="E56" s="70"/>
      <c r="F56" s="53"/>
      <c r="G56" s="43"/>
      <c r="H56" s="43"/>
      <c r="I56" s="43"/>
      <c r="J56" s="13" t="s">
        <v>38</v>
      </c>
      <c r="K56" s="43"/>
      <c r="L56" s="50"/>
      <c r="M56" s="50"/>
      <c r="N56" s="50"/>
    </row>
    <row r="57" spans="1:14" ht="44.25" customHeight="1" x14ac:dyDescent="0.25">
      <c r="A57" s="42"/>
      <c r="B57" s="42"/>
      <c r="C57" s="42"/>
      <c r="D57" s="42"/>
      <c r="E57" s="70"/>
      <c r="F57" s="59" t="s">
        <v>21</v>
      </c>
      <c r="G57" s="54">
        <v>842</v>
      </c>
      <c r="H57" s="54">
        <v>4</v>
      </c>
      <c r="I57" s="54">
        <v>12</v>
      </c>
      <c r="J57" s="14">
        <v>1560100000</v>
      </c>
      <c r="K57" s="54">
        <v>810</v>
      </c>
      <c r="L57" s="44">
        <f t="shared" ref="L57:M57" si="11">L59</f>
        <v>26620</v>
      </c>
      <c r="M57" s="44">
        <f t="shared" si="11"/>
        <v>26620</v>
      </c>
      <c r="N57" s="54">
        <f t="shared" ref="N57" si="12">N59</f>
        <v>100</v>
      </c>
    </row>
    <row r="58" spans="1:14" ht="26.25" customHeight="1" thickBot="1" x14ac:dyDescent="0.3">
      <c r="A58" s="43"/>
      <c r="B58" s="43"/>
      <c r="C58" s="43"/>
      <c r="D58" s="43"/>
      <c r="E58" s="56"/>
      <c r="F58" s="60"/>
      <c r="G58" s="40"/>
      <c r="H58" s="40"/>
      <c r="I58" s="40"/>
      <c r="J58" s="7" t="s">
        <v>38</v>
      </c>
      <c r="K58" s="40"/>
      <c r="L58" s="45"/>
      <c r="M58" s="45"/>
      <c r="N58" s="40"/>
    </row>
    <row r="59" spans="1:14" ht="74.25" customHeight="1" thickBot="1" x14ac:dyDescent="0.3">
      <c r="A59" s="18">
        <v>15</v>
      </c>
      <c r="B59" s="7">
        <v>6</v>
      </c>
      <c r="C59" s="7" t="s">
        <v>39</v>
      </c>
      <c r="D59" s="7"/>
      <c r="E59" s="10" t="s">
        <v>40</v>
      </c>
      <c r="F59" s="11" t="s">
        <v>21</v>
      </c>
      <c r="G59" s="7">
        <v>842</v>
      </c>
      <c r="H59" s="7">
        <v>4</v>
      </c>
      <c r="I59" s="7">
        <v>12</v>
      </c>
      <c r="J59" s="7" t="s">
        <v>38</v>
      </c>
      <c r="K59" s="7">
        <v>810</v>
      </c>
      <c r="L59" s="12">
        <f t="shared" ref="L59:M59" si="13">L60</f>
        <v>26620</v>
      </c>
      <c r="M59" s="12">
        <f t="shared" si="13"/>
        <v>26620</v>
      </c>
      <c r="N59" s="12">
        <f t="shared" ref="N59:N61" si="14">M59*100/L59</f>
        <v>100</v>
      </c>
    </row>
    <row r="60" spans="1:14" ht="71.25" customHeight="1" thickBot="1" x14ac:dyDescent="0.3">
      <c r="A60" s="18">
        <v>15</v>
      </c>
      <c r="B60" s="7">
        <v>6</v>
      </c>
      <c r="C60" s="7" t="s">
        <v>39</v>
      </c>
      <c r="D60" s="7">
        <v>1</v>
      </c>
      <c r="E60" s="10" t="s">
        <v>41</v>
      </c>
      <c r="F60" s="11" t="s">
        <v>21</v>
      </c>
      <c r="G60" s="7">
        <v>842</v>
      </c>
      <c r="H60" s="7">
        <v>4</v>
      </c>
      <c r="I60" s="7">
        <v>12</v>
      </c>
      <c r="J60" s="7" t="s">
        <v>38</v>
      </c>
      <c r="K60" s="7">
        <v>810</v>
      </c>
      <c r="L60" s="12">
        <f>L61</f>
        <v>26620</v>
      </c>
      <c r="M60" s="12">
        <f>M61</f>
        <v>26620</v>
      </c>
      <c r="N60" s="17">
        <f t="shared" si="14"/>
        <v>100</v>
      </c>
    </row>
    <row r="61" spans="1:14" ht="72.75" customHeight="1" thickBot="1" x14ac:dyDescent="0.3">
      <c r="A61" s="54"/>
      <c r="B61" s="54"/>
      <c r="C61" s="54"/>
      <c r="D61" s="54"/>
      <c r="E61" s="57" t="s">
        <v>42</v>
      </c>
      <c r="F61" s="59" t="s">
        <v>21</v>
      </c>
      <c r="G61" s="54">
        <v>842</v>
      </c>
      <c r="H61" s="54">
        <v>4</v>
      </c>
      <c r="I61" s="54">
        <v>12</v>
      </c>
      <c r="J61" s="14" t="s">
        <v>47</v>
      </c>
      <c r="K61" s="54">
        <v>812</v>
      </c>
      <c r="L61" s="17">
        <v>26620</v>
      </c>
      <c r="M61" s="17">
        <v>26620</v>
      </c>
      <c r="N61" s="15">
        <f t="shared" si="14"/>
        <v>100</v>
      </c>
    </row>
    <row r="62" spans="1:14" ht="15.75" thickBot="1" x14ac:dyDescent="0.3">
      <c r="A62" s="40"/>
      <c r="B62" s="40"/>
      <c r="C62" s="40"/>
      <c r="D62" s="40"/>
      <c r="E62" s="58"/>
      <c r="F62" s="60"/>
      <c r="G62" s="40"/>
      <c r="H62" s="40"/>
      <c r="I62" s="40"/>
      <c r="J62" s="7" t="s">
        <v>43</v>
      </c>
      <c r="K62" s="40"/>
      <c r="L62" s="12" t="s">
        <v>23</v>
      </c>
      <c r="M62" s="12" t="s">
        <v>23</v>
      </c>
      <c r="N62" s="18" t="s">
        <v>23</v>
      </c>
    </row>
    <row r="63" spans="1:14" ht="15.75" x14ac:dyDescent="0.25">
      <c r="A63" s="6"/>
    </row>
    <row r="64" spans="1:14" ht="15.75" x14ac:dyDescent="0.25">
      <c r="A64" s="6"/>
    </row>
    <row r="65" spans="1:1" ht="15.75" x14ac:dyDescent="0.25">
      <c r="A65" s="6"/>
    </row>
    <row r="66" spans="1:1" ht="15.75" x14ac:dyDescent="0.25">
      <c r="A66" s="6" t="s">
        <v>44</v>
      </c>
    </row>
  </sheetData>
  <mergeCells count="137">
    <mergeCell ref="B22:B24"/>
    <mergeCell ref="C22:C24"/>
    <mergeCell ref="D22:D24"/>
    <mergeCell ref="A1:N1"/>
    <mergeCell ref="K61:K62"/>
    <mergeCell ref="A4:N4"/>
    <mergeCell ref="A5:N5"/>
    <mergeCell ref="A6:N6"/>
    <mergeCell ref="A8:N8"/>
    <mergeCell ref="A9:N9"/>
    <mergeCell ref="N57:N58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N55:N56"/>
    <mergeCell ref="F57:F58"/>
    <mergeCell ref="G57:G58"/>
    <mergeCell ref="H57:H58"/>
    <mergeCell ref="M43:M46"/>
    <mergeCell ref="E43:E50"/>
    <mergeCell ref="D43:D50"/>
    <mergeCell ref="C43:C50"/>
    <mergeCell ref="B43:B50"/>
    <mergeCell ref="I57:I58"/>
    <mergeCell ref="A22:A24"/>
    <mergeCell ref="K57:K58"/>
    <mergeCell ref="N51:N54"/>
    <mergeCell ref="A55:A58"/>
    <mergeCell ref="B55:B58"/>
    <mergeCell ref="C55:C58"/>
    <mergeCell ref="D55:D58"/>
    <mergeCell ref="E55:E58"/>
    <mergeCell ref="F55:F56"/>
    <mergeCell ref="G55:G56"/>
    <mergeCell ref="H55:H56"/>
    <mergeCell ref="H51:H54"/>
    <mergeCell ref="I51:I54"/>
    <mergeCell ref="J51:J54"/>
    <mergeCell ref="L51:L54"/>
    <mergeCell ref="M51:M54"/>
    <mergeCell ref="L57:L58"/>
    <mergeCell ref="M57:M58"/>
    <mergeCell ref="M47:M50"/>
    <mergeCell ref="N47:N50"/>
    <mergeCell ref="M55:M56"/>
    <mergeCell ref="A51:A54"/>
    <mergeCell ref="B51:B54"/>
    <mergeCell ref="C51:C54"/>
    <mergeCell ref="D51:D54"/>
    <mergeCell ref="E51:E54"/>
    <mergeCell ref="F51:F54"/>
    <mergeCell ref="G51:G54"/>
    <mergeCell ref="F47:F50"/>
    <mergeCell ref="G47:G50"/>
    <mergeCell ref="H47:H50"/>
    <mergeCell ref="I47:I50"/>
    <mergeCell ref="J47:J50"/>
    <mergeCell ref="L47:L50"/>
    <mergeCell ref="I55:I56"/>
    <mergeCell ref="K55:K56"/>
    <mergeCell ref="L55:L56"/>
    <mergeCell ref="A17:A20"/>
    <mergeCell ref="B17:B20"/>
    <mergeCell ref="C17:C20"/>
    <mergeCell ref="D17:D20"/>
    <mergeCell ref="E17:E20"/>
    <mergeCell ref="N43:N46"/>
    <mergeCell ref="N25:N26"/>
    <mergeCell ref="M17:M18"/>
    <mergeCell ref="N17:N18"/>
    <mergeCell ref="F19:F20"/>
    <mergeCell ref="G19:G20"/>
    <mergeCell ref="H19:H20"/>
    <mergeCell ref="I19:I20"/>
    <mergeCell ref="L19:L20"/>
    <mergeCell ref="M19:M20"/>
    <mergeCell ref="F17:F18"/>
    <mergeCell ref="G17:G18"/>
    <mergeCell ref="H17:H18"/>
    <mergeCell ref="I17:I18"/>
    <mergeCell ref="L17:L18"/>
    <mergeCell ref="N19:N20"/>
    <mergeCell ref="G43:G46"/>
    <mergeCell ref="H43:H46"/>
    <mergeCell ref="I43:I46"/>
    <mergeCell ref="A13:D13"/>
    <mergeCell ref="E13:E14"/>
    <mergeCell ref="F13:F14"/>
    <mergeCell ref="G13:K13"/>
    <mergeCell ref="L13:M13"/>
    <mergeCell ref="A15:A16"/>
    <mergeCell ref="B15:B16"/>
    <mergeCell ref="C15:C16"/>
    <mergeCell ref="D15:D16"/>
    <mergeCell ref="E15:E16"/>
    <mergeCell ref="M25:M26"/>
    <mergeCell ref="K25:K26"/>
    <mergeCell ref="A35:A36"/>
    <mergeCell ref="B35:B36"/>
    <mergeCell ref="C35:C36"/>
    <mergeCell ref="D35:D36"/>
    <mergeCell ref="E35:E36"/>
    <mergeCell ref="A25:A26"/>
    <mergeCell ref="B25:B26"/>
    <mergeCell ref="C25:C26"/>
    <mergeCell ref="D25:D26"/>
    <mergeCell ref="E25:E26"/>
    <mergeCell ref="F25:F26"/>
    <mergeCell ref="G33:G34"/>
    <mergeCell ref="H33:H34"/>
    <mergeCell ref="H25:H26"/>
    <mergeCell ref="I25:I26"/>
    <mergeCell ref="J25:J26"/>
    <mergeCell ref="G25:G26"/>
    <mergeCell ref="I33:I34"/>
    <mergeCell ref="F33:F34"/>
    <mergeCell ref="E33:E34"/>
    <mergeCell ref="D33:D34"/>
    <mergeCell ref="C33:C34"/>
    <mergeCell ref="B33:B34"/>
    <mergeCell ref="A33:A34"/>
    <mergeCell ref="A43:A50"/>
    <mergeCell ref="L25:L26"/>
    <mergeCell ref="E40:E41"/>
    <mergeCell ref="D40:D41"/>
    <mergeCell ref="J43:J46"/>
    <mergeCell ref="L43:L46"/>
    <mergeCell ref="C40:C41"/>
    <mergeCell ref="B40:B41"/>
    <mergeCell ref="A40:A41"/>
    <mergeCell ref="F43:F46"/>
  </mergeCells>
  <hyperlinks>
    <hyperlink ref="E24" r:id="rId1" display="consultantplus://offline/ref=C76B56965016186AAFF528B097BB5882362481DAB51E263ABD8B7D323A376D500C207DD8F4AA147A7C5B2AED6DF61F123Fk139J"/>
  </hyperlinks>
  <pageMargins left="0.70866141732283472" right="0.70866141732283472" top="0.74803149606299213" bottom="0.74803149606299213" header="0.31496062992125984" footer="0.31496062992125984"/>
  <pageSetup paperSize="9"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2024-02-21T06:27:46Z</dcterms:modified>
</cp:coreProperties>
</file>